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3 корректировка\Формы\Паспорта\J_ROEK_TRANSP_22_68\"/>
    </mc:Choice>
  </mc:AlternateContent>
  <bookViews>
    <workbookView xWindow="45" yWindow="0" windowWidth="23955" windowHeight="9630" tabRatio="991" activeTab="3"/>
  </bookViews>
  <sheets>
    <sheet name="1. паспорт местоположение" sheetId="1" r:id="rId1"/>
    <sheet name="2 паспорт описание" sheetId="2" r:id="rId2"/>
    <sheet name="3. КСГ" sheetId="3" r:id="rId3"/>
    <sheet name="Ком_предложения" sheetId="6" r:id="rId4"/>
  </sheets>
  <definedNames>
    <definedName name="Print_Area_0" localSheetId="0">'1. паспорт местоположение'!$A$1:$C$28</definedName>
    <definedName name="Print_Area_0" localSheetId="1">'2 паспорт описание'!$A$1:$C$27</definedName>
    <definedName name="Print_Area_0_0" localSheetId="0">'1. паспорт местоположение'!$A$1:$C$28</definedName>
    <definedName name="Print_Area_0_0" localSheetId="1">'2 паспорт описание'!$A$1:$C$27</definedName>
    <definedName name="Print_Area_0_0_0" localSheetId="0">'1. паспорт местоположение'!$A$1:$C$28</definedName>
    <definedName name="Print_Area_0_0_0" localSheetId="1">'2 паспорт описание'!$A$1:$C$27</definedName>
    <definedName name="Print_Area_0_0_0_0" localSheetId="0">'1. паспорт местоположение'!$A$1:$C$28</definedName>
    <definedName name="Print_Area_0_0_0_0" localSheetId="1">'2 паспорт описание'!$A$1:$C$27</definedName>
    <definedName name="Print_Area_0_0_0_0_0" localSheetId="0">'1. паспорт местоположение'!$A$1:$C$28</definedName>
    <definedName name="Print_Area_0_0_0_0_0" localSheetId="1">'2 паспорт описание'!$A$1:$C$27</definedName>
    <definedName name="Print_Titles_0" localSheetId="0">'1. паспорт местоположение'!$17:$17</definedName>
    <definedName name="Print_Titles_0" localSheetId="1">'2 паспорт описание'!$20:$20</definedName>
    <definedName name="Print_Titles_0_0" localSheetId="0">'1. паспорт местоположение'!$17:$17</definedName>
    <definedName name="Print_Titles_0_0" localSheetId="1">'2 паспорт описание'!$20:$20</definedName>
    <definedName name="Print_Titles_0_0_0" localSheetId="0">'1. паспорт местоположение'!$17:$17</definedName>
    <definedName name="Print_Titles_0_0_0" localSheetId="1">'2 паспорт описание'!$20:$20</definedName>
    <definedName name="Print_Titles_0_0_0_0" localSheetId="0">'1. паспорт местоположение'!$17:$17</definedName>
    <definedName name="Print_Titles_0_0_0_0" localSheetId="1">'2 паспорт описание'!$20:$20</definedName>
    <definedName name="Print_Titles_0_0_0_0_0" localSheetId="0">'1. паспорт местоположение'!$17:$17</definedName>
    <definedName name="Print_Titles_0_0_0_0_0" localSheetId="1">'2 паспорт описание'!$20:$20</definedName>
    <definedName name="_xlnm.Print_Titles" localSheetId="0">'1. паспорт местоположение'!$17:$17</definedName>
    <definedName name="_xlnm.Print_Titles" localSheetId="1">'2 паспорт описание'!$20:$20</definedName>
    <definedName name="_xlnm.Print_Area" localSheetId="0">'1. паспорт местоположение'!$A$1:$C$28</definedName>
    <definedName name="_xlnm.Print_Area" localSheetId="1">'2 паспорт описание'!$A$1:$C$27</definedName>
    <definedName name="_xlnm.Print_Area" localSheetId="3">Ком_предложения!$A$2:$G$6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6" l="1"/>
  <c r="H11" i="6" s="1"/>
  <c r="F10" i="6" l="1"/>
  <c r="I10" i="6" s="1"/>
  <c r="C2" i="3" l="1"/>
  <c r="C1" i="2"/>
  <c r="C28" i="1" l="1"/>
  <c r="C24" i="2" s="1"/>
  <c r="A12" i="3" l="1"/>
  <c r="A9" i="3"/>
  <c r="A6" i="3"/>
  <c r="A14" i="2"/>
  <c r="C23" i="2" s="1"/>
  <c r="A11" i="2"/>
  <c r="A8" i="2"/>
</calcChain>
</file>

<file path=xl/comments1.xml><?xml version="1.0" encoding="utf-8"?>
<comments xmlns="http://schemas.openxmlformats.org/spreadsheetml/2006/main">
  <authors>
    <author>Курочкина Мария Михайловна</author>
  </authors>
  <commentList>
    <comment ref="C10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Чайка сервис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ЗЭМЗ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  <charset val="204"/>
          </rPr>
          <t>Курочкина Мария Михайловна:</t>
        </r>
        <r>
          <rPr>
            <sz val="9"/>
            <color indexed="81"/>
            <rFont val="Tahoma"/>
            <family val="2"/>
            <charset val="204"/>
          </rPr>
          <t xml:space="preserve">
Мегадрайв</t>
        </r>
      </text>
    </comment>
  </commentList>
</comments>
</file>

<file path=xl/sharedStrings.xml><?xml version="1.0" encoding="utf-8"?>
<sst xmlns="http://schemas.openxmlformats.org/spreadsheetml/2006/main" count="157" uniqueCount="129">
  <si>
    <t xml:space="preserve">Паспорт инвестиционного проекта </t>
  </si>
  <si>
    <t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</si>
  <si>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</si>
  <si>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</si>
  <si>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</si>
  <si>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</si>
  <si>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</si>
  <si>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</si>
  <si>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</si>
  <si>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</si>
  <si>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</si>
  <si>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Прочие инвестиционные проекты</t>
  </si>
  <si>
    <t>2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</si>
  <si>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</si>
  <si>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АО «РОЭК»</t>
  </si>
  <si>
    <t>3</t>
  </si>
  <si>
    <t>Субъекты Российской Федерации, на территории которых реализуется проект</t>
  </si>
  <si>
    <t>Рязанская область</t>
  </si>
  <si>
    <t>4</t>
  </si>
  <si>
    <t>Территории муниципальных образований, на территории которых реализуется инвестиционный проект</t>
  </si>
  <si>
    <t>5</t>
  </si>
  <si>
    <t>Наличие правоустанавливающих документов на земельный участок</t>
  </si>
  <si>
    <t>не требуется</t>
  </si>
  <si>
    <t>6</t>
  </si>
  <si>
    <t>Наличие заключения по результатам 
технологического и ценового аудита инвестиционного проекта</t>
  </si>
  <si>
    <t>7</t>
  </si>
  <si>
    <t>Наличие положительного заключения экспертизы проектной документации</t>
  </si>
  <si>
    <t>8</t>
  </si>
  <si>
    <t>Наличие утвержденной проектной документации</t>
  </si>
  <si>
    <t>9</t>
  </si>
  <si>
    <t>Наличие разрешения на строительство</t>
  </si>
  <si>
    <t>10</t>
  </si>
  <si>
    <t>Общий объем финансирования капитальных вложений по инвестиционному проекту за период реализации инвестиционной программы, тыс. руб. с НДС</t>
  </si>
  <si>
    <t>11</t>
  </si>
  <si>
    <t>Раздел 2.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</si>
  <si>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</si>
  <si>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r>
      <rPr>
        <sz val="12"/>
        <rFont val="Times New Roman"/>
        <family val="1"/>
        <charset val="204"/>
      </rPr>
      <t>1.</t>
    </r>
    <r>
      <rPr>
        <sz val="12"/>
        <color rgb="FF000000"/>
        <rFont val="Times New Roman"/>
        <family val="1"/>
        <charset val="204"/>
      </rPr>
      <t>Обеспечение  своевременного обслуживания ПС, ЛЭП, перевозка персонала;</t>
    </r>
    <r>
      <rPr>
        <sz val="12"/>
        <rFont val="Times New Roman"/>
        <family val="1"/>
        <charset val="204"/>
      </rPr>
      <t>2. Частичное  восстановление автопарка, имеющего 100% износ.
3. Повышение  среднего полезного срока использования легкового автотранспорта Обществом;
4. Сокращение  затрат  на  ГСМ и  текущие эксплуатационные расходы на содержание легкового автотранспорта</t>
    </r>
  </si>
  <si>
    <t>Описание конкретных результатов реализации инвестиционного проекта</t>
  </si>
  <si>
    <t>При эксплуатации нового автотранспорта  затраты  на  ГСМ, техническое обслуживание, покупку запасных частей  и прочие затраты на эксплуатацию сокращаются почти в 2  раза.</t>
  </si>
  <si>
    <t>Описание состава объектов инвестиционной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</si>
  <si>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проекта, тыс. руб. без НДС</t>
  </si>
  <si>
    <t>Обоснование необходимости реализации инвестиционного проекта</t>
  </si>
  <si>
    <t xml:space="preserve">Физический износ эксплуатируемого автотранспорта. 
</t>
  </si>
  <si>
    <t>Год начала  реализации инвестиционного проекта</t>
  </si>
  <si>
    <t>Год окончания реализации инвестиционного проекта</t>
  </si>
  <si>
    <t xml:space="preserve">         (полное наименование субъекта электроэнергетики)</t>
  </si>
  <si>
    <t xml:space="preserve">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</si>
  <si>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</si>
  <si>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</si>
  <si>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</si>
  <si>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</si>
  <si>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</si>
  <si>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</si>
  <si>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</si>
  <si>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</si>
  <si>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</si>
  <si>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</si>
  <si>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</si>
  <si>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</si>
  <si>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</si>
  <si>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</si>
  <si>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</si>
  <si>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</si>
  <si>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</si>
  <si>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</si>
  <si>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</si>
  <si>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</si>
  <si>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</si>
  <si>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</si>
  <si>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</si>
  <si>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</si>
  <si>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</si>
  <si>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</si>
  <si>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</si>
  <si>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</si>
  <si>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</si>
  <si>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</si>
  <si>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</si>
  <si>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</si>
  <si>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</si>
  <si>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1.12.1</t>
  </si>
  <si>
    <t>Закупочные процедуры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</si>
  <si>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</si>
  <si>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</si>
  <si>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</si>
  <si>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</si>
  <si>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</si>
  <si>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</si>
  <si>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</si>
  <si>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</si>
  <si>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</si>
  <si>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</si>
  <si>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</si>
  <si>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</si>
  <si>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</si>
  <si>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</si>
  <si>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</si>
  <si>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</si>
  <si>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</si>
  <si>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</si>
  <si>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 xml:space="preserve">Комплексное опробование оборудования </t>
  </si>
  <si>
    <t>4.1.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</si>
  <si>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</si>
  <si>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</si>
  <si>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</si>
  <si>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</si>
  <si>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</si>
  <si>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</si>
  <si>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</si>
  <si>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</si>
  <si>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 xml:space="preserve">Получение разрешения на ввод объекта в эксплуатацию. </t>
  </si>
  <si>
    <t>Год раскрытия информации:</t>
  </si>
  <si>
    <t>Общий объем освоения капитальных вложений по инвестиционному проекту за период реализации инвестиционной программы, тыс. руб. без НДС</t>
  </si>
  <si>
    <t>г. Касимов</t>
  </si>
  <si>
    <t>АО "Рязанская областная электросетевая компания"</t>
  </si>
  <si>
    <t>1 ком.  предл., руб.</t>
  </si>
  <si>
    <t>2 ком.  предл., руб.</t>
  </si>
  <si>
    <t>3 ком.  предл., руб.</t>
  </si>
  <si>
    <t>Автовышка ГАЗ-33081   АПТ 18Т, Филиал «Сапожковский район электрических сетей»</t>
  </si>
  <si>
    <t>минимальная цена, тыс.руб.</t>
  </si>
  <si>
    <t>До 31.12.2023</t>
  </si>
  <si>
    <t>Идентификатор инвестиционного проекта</t>
  </si>
  <si>
    <t>Цена текущего года (2022г.)</t>
  </si>
  <si>
    <t>Цена в год реализации проекта с учетом инфляции</t>
  </si>
  <si>
    <t>ИПЦ к предыд. году, %</t>
  </si>
  <si>
    <t>J_ROEK_TRANSP_19_66</t>
  </si>
  <si>
    <t>M_ROEK_TRANSP_22_87</t>
  </si>
  <si>
    <t>КамАЗ-43502 с БКУ TAURUS 055A</t>
  </si>
  <si>
    <t>Расчет цены на оборудование и технику на 2023-2024 годы (тыс.руб. 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</si>
</sst>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25">
    <font>
      <sz val="11"/>
      <color rgb="FF000000"/>
      <name val="Calibri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color indexed="8"/>
      <name val="Arial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6" fillId="0" borderId="0" applyNumberFormat="0" applyBorder="0" applyProtection="0"/>
    <xf numFmtId="0" fontId="17" fillId="0" borderId="0"/>
    <xf numFmtId="0" fontId="20" fillId="0" borderId="0"/>
  </cellStyleXfs>
  <cellXfs count="9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49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2" borderId="0" xfId="0" applyFont="1" applyFill="1"/>
    <xf numFmtId="0" fontId="0" fillId="0" borderId="0" xfId="0" applyBorder="1"/>
    <xf numFmtId="4" fontId="5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wrapText="1"/>
    </xf>
    <xf numFmtId="0" fontId="10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/>
    </xf>
    <xf numFmtId="0" fontId="10" fillId="0" borderId="1" xfId="0" applyFont="1" applyBorder="1"/>
    <xf numFmtId="49" fontId="10" fillId="0" borderId="1" xfId="0" applyNumberFormat="1" applyFont="1" applyBorder="1" applyAlignment="1">
      <alignment horizontal="center" vertical="top" wrapText="1"/>
    </xf>
    <xf numFmtId="1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/>
    <xf numFmtId="0" fontId="5" fillId="0" borderId="0" xfId="0" applyFont="1"/>
    <xf numFmtId="0" fontId="0" fillId="0" borderId="0" xfId="0" applyFont="1"/>
    <xf numFmtId="0" fontId="10" fillId="0" borderId="0" xfId="0" applyFont="1" applyAlignment="1">
      <alignment vertical="center"/>
    </xf>
    <xf numFmtId="0" fontId="10" fillId="3" borderId="0" xfId="0" applyFont="1" applyFill="1" applyAlignment="1">
      <alignment horizontal="right" vertical="center"/>
    </xf>
    <xf numFmtId="0" fontId="10" fillId="0" borderId="0" xfId="0" applyFont="1" applyAlignment="1">
      <alignment horizontal="left" vertical="center"/>
    </xf>
    <xf numFmtId="2" fontId="5" fillId="0" borderId="1" xfId="0" applyNumberFormat="1" applyFont="1" applyBorder="1" applyAlignment="1">
      <alignment horizontal="left" vertical="center" wrapText="1"/>
    </xf>
    <xf numFmtId="0" fontId="18" fillId="0" borderId="0" xfId="2" applyFont="1"/>
    <xf numFmtId="0" fontId="17" fillId="0" borderId="0" xfId="2"/>
    <xf numFmtId="0" fontId="19" fillId="0" borderId="4" xfId="2" applyFont="1" applyBorder="1" applyAlignment="1">
      <alignment horizontal="center" wrapText="1"/>
    </xf>
    <xf numFmtId="165" fontId="21" fillId="0" borderId="5" xfId="3" applyNumberFormat="1" applyFont="1" applyFill="1" applyBorder="1" applyAlignment="1" applyProtection="1">
      <alignment vertical="center" wrapText="1"/>
    </xf>
    <xf numFmtId="4" fontId="0" fillId="0" borderId="6" xfId="0" applyNumberFormat="1" applyBorder="1"/>
    <xf numFmtId="4" fontId="17" fillId="0" borderId="6" xfId="2" applyNumberFormat="1" applyBorder="1"/>
    <xf numFmtId="0" fontId="17" fillId="0" borderId="6" xfId="2" applyBorder="1"/>
    <xf numFmtId="0" fontId="17" fillId="0" borderId="4" xfId="2" applyBorder="1"/>
    <xf numFmtId="0" fontId="17" fillId="0" borderId="3" xfId="2" applyBorder="1"/>
    <xf numFmtId="0" fontId="19" fillId="0" borderId="4" xfId="2" applyFont="1" applyBorder="1" applyAlignment="1">
      <alignment horizontal="center" vertical="center" wrapText="1"/>
    </xf>
    <xf numFmtId="0" fontId="24" fillId="0" borderId="6" xfId="2" applyFont="1" applyBorder="1" applyAlignment="1">
      <alignment horizontal="center" vertical="center"/>
    </xf>
    <xf numFmtId="0" fontId="17" fillId="0" borderId="2" xfId="2" applyBorder="1"/>
    <xf numFmtId="164" fontId="17" fillId="0" borderId="6" xfId="2" applyNumberFormat="1" applyBorder="1"/>
    <xf numFmtId="165" fontId="21" fillId="0" borderId="6" xfId="3" applyNumberFormat="1" applyFont="1" applyFill="1" applyBorder="1" applyAlignment="1" applyProtection="1">
      <alignment vertical="center" wrapText="1"/>
    </xf>
    <xf numFmtId="49" fontId="13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24" fillId="0" borderId="3" xfId="2" applyFont="1" applyBorder="1" applyAlignment="1">
      <alignment horizontal="center" vertical="center" wrapText="1"/>
    </xf>
    <xf numFmtId="0" fontId="24" fillId="0" borderId="2" xfId="2" applyFont="1" applyBorder="1" applyAlignment="1">
      <alignment horizontal="center" vertical="center"/>
    </xf>
    <xf numFmtId="0" fontId="24" fillId="0" borderId="7" xfId="2" applyFont="1" applyBorder="1" applyAlignment="1">
      <alignment horizontal="center" vertical="center"/>
    </xf>
    <xf numFmtId="0" fontId="24" fillId="0" borderId="8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 wrapText="1"/>
    </xf>
    <xf numFmtId="0" fontId="19" fillId="0" borderId="7" xfId="2" applyFont="1" applyBorder="1" applyAlignment="1">
      <alignment horizontal="center" vertical="center" wrapText="1"/>
    </xf>
    <xf numFmtId="0" fontId="19" fillId="0" borderId="8" xfId="2" applyFont="1" applyBorder="1" applyAlignment="1">
      <alignment horizontal="center" vertical="center" wrapText="1"/>
    </xf>
    <xf numFmtId="0" fontId="0" fillId="0" borderId="6" xfId="0" applyBorder="1"/>
  </cellXfs>
  <cellStyles count="4">
    <cellStyle name="Итог 8 2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8"/>
  <sheetViews>
    <sheetView view="pageBreakPreview" topLeftCell="A22" zoomScaleNormal="100" workbookViewId="0">
      <selection activeCell="D27" sqref="D27"/>
    </sheetView>
  </sheetViews>
  <sheetFormatPr defaultRowHeight="15"/>
  <cols>
    <col min="1" max="1" width="6.140625"/>
    <col min="2" max="2" width="49.85546875"/>
    <col min="3" max="3" width="85.42578125"/>
    <col min="4" max="4" width="10.7109375"/>
    <col min="5" max="5" width="13.140625"/>
    <col min="6" max="6" width="33.85546875"/>
    <col min="7" max="7" width="18.28515625"/>
    <col min="8" max="8" width="23.7109375"/>
    <col min="9" max="9" width="15.28515625"/>
    <col min="10" max="1025" width="8.140625"/>
  </cols>
  <sheetData>
    <row r="1" spans="1:22" s="51" customFormat="1" ht="15.75">
      <c r="A1" s="52"/>
      <c r="B1" s="53" t="s">
        <v>111</v>
      </c>
      <c r="C1" s="54">
        <v>2023</v>
      </c>
      <c r="D1" s="52"/>
    </row>
    <row r="2" spans="1:22" s="2" customFormat="1" ht="18.75">
      <c r="A2" s="1"/>
      <c r="H2" s="3"/>
    </row>
    <row r="3" spans="1:22" ht="18.75">
      <c r="A3" s="73" t="s">
        <v>0</v>
      </c>
      <c r="B3" s="73"/>
      <c r="C3" s="7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18.75">
      <c r="A4" s="5"/>
      <c r="B4" s="5"/>
      <c r="C4" s="5"/>
      <c r="D4" s="5"/>
      <c r="E4" s="5"/>
      <c r="F4" s="5"/>
      <c r="G4" s="5"/>
      <c r="H4" s="5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s="49" customFormat="1" ht="15.75">
      <c r="A5" s="74" t="s">
        <v>1</v>
      </c>
      <c r="B5" s="74"/>
      <c r="C5" s="74"/>
      <c r="D5" s="47"/>
      <c r="E5" s="47"/>
      <c r="F5" s="47"/>
      <c r="G5" s="47"/>
      <c r="H5" s="47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8.75">
      <c r="A6" s="71" t="s">
        <v>2</v>
      </c>
      <c r="B6" s="71"/>
      <c r="C6" s="71"/>
      <c r="D6" s="6"/>
      <c r="E6" s="6"/>
      <c r="F6" s="6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spans="1:22" ht="18.75">
      <c r="A7" s="5"/>
      <c r="B7" s="5"/>
      <c r="C7" s="5"/>
      <c r="D7" s="5"/>
      <c r="E7" s="5"/>
      <c r="F7" s="5"/>
      <c r="G7" s="5"/>
      <c r="H7" s="5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</row>
    <row r="8" spans="1:22" s="49" customFormat="1" ht="15.75">
      <c r="A8" s="75" t="s">
        <v>126</v>
      </c>
      <c r="B8" s="75"/>
      <c r="C8" s="75"/>
      <c r="D8" s="47"/>
      <c r="E8" s="47"/>
      <c r="F8" s="47"/>
      <c r="G8" s="47"/>
      <c r="H8" s="47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</row>
    <row r="9" spans="1:22" ht="18.75">
      <c r="A9" s="71" t="s">
        <v>3</v>
      </c>
      <c r="B9" s="71"/>
      <c r="C9" s="71"/>
      <c r="D9" s="6"/>
      <c r="E9" s="6"/>
      <c r="F9" s="6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8" customFormat="1" ht="15.7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s="2" customFormat="1" ht="15.75">
      <c r="A11" s="70" t="s">
        <v>127</v>
      </c>
      <c r="B11" s="70"/>
      <c r="C11" s="70"/>
      <c r="D11" s="47"/>
      <c r="E11" s="47"/>
      <c r="F11" s="47"/>
      <c r="G11" s="47"/>
      <c r="H11" s="47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</row>
    <row r="12" spans="1:22" s="9" customFormat="1" ht="15" customHeight="1">
      <c r="A12" s="71" t="s">
        <v>4</v>
      </c>
      <c r="B12" s="71"/>
      <c r="C12" s="71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</row>
    <row r="13" spans="1:22" ht="15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22" ht="15" customHeight="1">
      <c r="A14" s="72" t="s">
        <v>5</v>
      </c>
      <c r="B14" s="72"/>
      <c r="C14" s="72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ht="15" customHeight="1">
      <c r="A15" s="6"/>
      <c r="B15" s="6"/>
      <c r="C15" s="6"/>
      <c r="D15" s="6"/>
      <c r="E15" s="6"/>
      <c r="F15" s="6"/>
      <c r="G15" s="6"/>
      <c r="H15" s="6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22" ht="39.75" customHeight="1">
      <c r="A16" s="12" t="s">
        <v>6</v>
      </c>
      <c r="B16" s="13" t="s">
        <v>7</v>
      </c>
      <c r="C16" s="14" t="s">
        <v>8</v>
      </c>
      <c r="D16" s="15"/>
      <c r="E16" s="15"/>
      <c r="F16" s="15"/>
      <c r="G16" s="15"/>
      <c r="H16" s="1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16"/>
      <c r="U16" s="16"/>
      <c r="V16" s="16"/>
    </row>
    <row r="17" spans="1:22" ht="16.5" customHeight="1">
      <c r="A17" s="14">
        <v>1</v>
      </c>
      <c r="B17" s="13">
        <v>2</v>
      </c>
      <c r="C17" s="14">
        <v>3</v>
      </c>
      <c r="D17" s="15"/>
      <c r="E17" s="15"/>
      <c r="F17" s="15"/>
      <c r="G17" s="15"/>
      <c r="H17" s="1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16"/>
      <c r="U17" s="16"/>
      <c r="V17" s="16"/>
    </row>
    <row r="18" spans="1:22" ht="39" customHeight="1">
      <c r="A18" s="17" t="s">
        <v>9</v>
      </c>
      <c r="B18" s="18" t="s">
        <v>10</v>
      </c>
      <c r="C18" s="14" t="s">
        <v>11</v>
      </c>
      <c r="D18" s="15"/>
      <c r="E18" s="15"/>
      <c r="F18" s="15"/>
      <c r="G18" s="15"/>
      <c r="H18" s="1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16"/>
      <c r="U18" s="16"/>
      <c r="V18" s="16"/>
    </row>
    <row r="19" spans="1:22" s="23" customFormat="1" ht="58.5" customHeight="1">
      <c r="A19" s="17" t="s">
        <v>12</v>
      </c>
      <c r="B19" s="19" t="s">
        <v>13</v>
      </c>
      <c r="C19" s="14" t="s">
        <v>14</v>
      </c>
      <c r="D19" s="20"/>
      <c r="E19" s="20"/>
      <c r="F19" s="20"/>
      <c r="G19" s="20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2"/>
      <c r="T19" s="22"/>
      <c r="U19" s="22"/>
      <c r="V19" s="22"/>
    </row>
    <row r="20" spans="1:22" s="23" customFormat="1" ht="42.75" customHeight="1">
      <c r="A20" s="17" t="s">
        <v>15</v>
      </c>
      <c r="B20" s="19" t="s">
        <v>16</v>
      </c>
      <c r="C20" s="14" t="s">
        <v>17</v>
      </c>
      <c r="D20" s="20"/>
      <c r="E20" s="20"/>
      <c r="F20" s="20"/>
      <c r="G20" s="20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2"/>
      <c r="T20" s="22"/>
      <c r="U20" s="22"/>
      <c r="V20" s="22"/>
    </row>
    <row r="21" spans="1:22" s="23" customFormat="1" ht="51.75" customHeight="1">
      <c r="A21" s="17" t="s">
        <v>18</v>
      </c>
      <c r="B21" s="19" t="s">
        <v>19</v>
      </c>
      <c r="C21" s="14" t="s">
        <v>113</v>
      </c>
      <c r="D21" s="20"/>
      <c r="E21" s="20"/>
      <c r="F21" s="20"/>
      <c r="G21" s="20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2"/>
      <c r="T21" s="22"/>
      <c r="U21" s="22"/>
      <c r="V21" s="22"/>
    </row>
    <row r="22" spans="1:22" ht="51.75" customHeight="1">
      <c r="A22" s="17" t="s">
        <v>20</v>
      </c>
      <c r="B22" s="19" t="s">
        <v>21</v>
      </c>
      <c r="C22" s="14" t="s">
        <v>22</v>
      </c>
      <c r="D22" s="20"/>
      <c r="E22" s="20"/>
      <c r="F22" s="20"/>
      <c r="G22" s="20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T22" s="22"/>
      <c r="U22" s="22"/>
      <c r="V22" s="22"/>
    </row>
    <row r="23" spans="1:22" ht="58.5" customHeight="1">
      <c r="A23" s="17" t="s">
        <v>23</v>
      </c>
      <c r="B23" s="19" t="s">
        <v>24</v>
      </c>
      <c r="C23" s="14" t="s">
        <v>22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</row>
    <row r="24" spans="1:22" ht="51.75" customHeight="1">
      <c r="A24" s="17" t="s">
        <v>25</v>
      </c>
      <c r="B24" s="19" t="s">
        <v>26</v>
      </c>
      <c r="C24" s="14" t="s">
        <v>22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</row>
    <row r="25" spans="1:22" ht="43.5" customHeight="1">
      <c r="A25" s="17" t="s">
        <v>27</v>
      </c>
      <c r="B25" s="19" t="s">
        <v>28</v>
      </c>
      <c r="C25" s="14" t="s">
        <v>22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43.5" customHeight="1">
      <c r="A26" s="17" t="s">
        <v>29</v>
      </c>
      <c r="B26" s="19" t="s">
        <v>30</v>
      </c>
      <c r="C26" s="14" t="s">
        <v>22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</row>
    <row r="27" spans="1:22" ht="75.75" customHeight="1">
      <c r="A27" s="17" t="s">
        <v>31</v>
      </c>
      <c r="B27" s="19" t="s">
        <v>32</v>
      </c>
      <c r="C27" s="25">
        <v>13270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</row>
    <row r="28" spans="1:22" ht="71.25" customHeight="1">
      <c r="A28" s="17" t="s">
        <v>33</v>
      </c>
      <c r="B28" s="19" t="s">
        <v>112</v>
      </c>
      <c r="C28" s="25">
        <f>C27/1.2</f>
        <v>11058.333333333334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</row>
  </sheetData>
  <mergeCells count="8">
    <mergeCell ref="A11:C11"/>
    <mergeCell ref="A12:C12"/>
    <mergeCell ref="A14:C14"/>
    <mergeCell ref="A3:C3"/>
    <mergeCell ref="A5:C5"/>
    <mergeCell ref="A6:C6"/>
    <mergeCell ref="A8:C8"/>
    <mergeCell ref="A9:C9"/>
  </mergeCells>
  <pageMargins left="0.70833333333333304" right="0.70833333333333304" top="0.74791666666666701" bottom="0.74791666666666701" header="0.51180555555555496" footer="0.51180555555555496"/>
  <pageSetup paperSize="9" scale="6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7"/>
  <sheetViews>
    <sheetView view="pageBreakPreview" zoomScaleNormal="100" workbookViewId="0">
      <selection activeCell="B27" sqref="B27"/>
    </sheetView>
  </sheetViews>
  <sheetFormatPr defaultRowHeight="15"/>
  <cols>
    <col min="1" max="1" width="6.140625"/>
    <col min="2" max="2" width="49.85546875"/>
    <col min="3" max="3" width="91.7109375"/>
    <col min="4" max="4" width="13.140625"/>
    <col min="5" max="5" width="33.85546875"/>
    <col min="6" max="6" width="18.28515625"/>
    <col min="7" max="7" width="23.7109375"/>
    <col min="8" max="8" width="15.28515625"/>
    <col min="9" max="1025" width="8.140625"/>
  </cols>
  <sheetData>
    <row r="1" spans="1:21" s="51" customFormat="1" ht="15.75">
      <c r="A1" s="52"/>
      <c r="B1" s="53" t="s">
        <v>111</v>
      </c>
      <c r="C1" s="54">
        <f>'1. паспорт местоположение'!C1</f>
        <v>2023</v>
      </c>
      <c r="D1" s="52"/>
    </row>
    <row r="2" spans="1:21" ht="18.75" customHeight="1">
      <c r="A2" s="26"/>
      <c r="B2" s="2"/>
      <c r="C2" s="3"/>
      <c r="E2" s="2"/>
      <c r="F2" s="2"/>
    </row>
    <row r="3" spans="1:21" ht="18.75">
      <c r="A3" s="1"/>
      <c r="C3" s="3"/>
      <c r="E3" s="2"/>
      <c r="F3" s="2"/>
    </row>
    <row r="4" spans="1:21" ht="18.75">
      <c r="A4" s="1"/>
      <c r="C4" s="3"/>
      <c r="E4" s="2"/>
      <c r="F4" s="2"/>
    </row>
    <row r="5" spans="1:21" ht="18.75">
      <c r="A5" s="1"/>
      <c r="E5" s="2"/>
      <c r="F5" s="2"/>
      <c r="G5" s="3"/>
    </row>
    <row r="6" spans="1:21" ht="18.75">
      <c r="A6" s="73" t="s">
        <v>0</v>
      </c>
      <c r="B6" s="73"/>
      <c r="C6" s="73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18.75">
      <c r="A7" s="73"/>
      <c r="B7" s="73"/>
      <c r="C7" s="73"/>
      <c r="D7" s="5"/>
      <c r="E7" s="5"/>
      <c r="F7" s="5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49" customFormat="1" ht="15.75">
      <c r="A8" s="74" t="str">
        <f>'1. паспорт местоположение'!A5:C5</f>
        <v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v>
      </c>
      <c r="B8" s="74"/>
      <c r="C8" s="74"/>
      <c r="D8" s="47"/>
      <c r="E8" s="47"/>
      <c r="F8" s="47"/>
      <c r="G8" s="47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</row>
    <row r="9" spans="1:21" ht="18.75">
      <c r="A9" s="71" t="s">
        <v>2</v>
      </c>
      <c r="B9" s="71"/>
      <c r="C9" s="71"/>
      <c r="D9" s="6"/>
      <c r="E9" s="6"/>
      <c r="F9" s="6"/>
      <c r="G9" s="6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1:21" ht="18.75">
      <c r="A10" s="73"/>
      <c r="B10" s="73"/>
      <c r="C10" s="73"/>
      <c r="D10" s="5"/>
      <c r="E10" s="5"/>
      <c r="F10" s="5"/>
      <c r="G10" s="5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spans="1:21" s="49" customFormat="1" ht="15.75">
      <c r="A11" s="74" t="str">
        <f>'1. паспорт местоположение'!A8:C8</f>
        <v>M_ROEK_TRANSP_22_87</v>
      </c>
      <c r="B11" s="74"/>
      <c r="C11" s="74"/>
      <c r="D11" s="47"/>
      <c r="E11" s="47"/>
      <c r="F11" s="47"/>
      <c r="G11" s="47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</row>
    <row r="12" spans="1:21" ht="18.75">
      <c r="A12" s="71" t="s">
        <v>3</v>
      </c>
      <c r="B12" s="71"/>
      <c r="C12" s="71"/>
      <c r="D12" s="6"/>
      <c r="E12" s="6"/>
      <c r="F12" s="6"/>
      <c r="G12" s="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</row>
    <row r="13" spans="1:21" s="8" customFormat="1" ht="15.75" customHeight="1">
      <c r="A13" s="76"/>
      <c r="B13" s="76"/>
      <c r="C13" s="7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50" customFormat="1" ht="15.75">
      <c r="A14" s="74" t="str">
        <f>'1. паспорт местоположение'!A11:C11</f>
        <v>КамАЗ-43502 с БКУ TAURUS 055A</v>
      </c>
      <c r="B14" s="74"/>
      <c r="C14" s="74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</row>
    <row r="15" spans="1:21" ht="15" customHeight="1">
      <c r="A15" s="71" t="s">
        <v>4</v>
      </c>
      <c r="B15" s="71"/>
      <c r="C15" s="71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1" ht="15" customHeight="1">
      <c r="A16" s="76"/>
      <c r="B16" s="76"/>
      <c r="C16" s="76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</row>
    <row r="17" spans="1:21" ht="27.75" customHeight="1">
      <c r="A17" s="72" t="s">
        <v>34</v>
      </c>
      <c r="B17" s="72"/>
      <c r="C17" s="72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5" customHeight="1">
      <c r="A18" s="6"/>
      <c r="B18" s="6"/>
      <c r="C18" s="6"/>
      <c r="D18" s="6"/>
      <c r="E18" s="6"/>
      <c r="F18" s="6"/>
      <c r="G18" s="6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</row>
    <row r="19" spans="1:21" ht="39.75" customHeight="1">
      <c r="A19" s="12" t="s">
        <v>6</v>
      </c>
      <c r="B19" s="13" t="s">
        <v>7</v>
      </c>
      <c r="C19" s="14" t="s">
        <v>8</v>
      </c>
      <c r="D19" s="15"/>
      <c r="E19" s="15"/>
      <c r="F19" s="15"/>
      <c r="G19" s="1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16"/>
      <c r="T19" s="16"/>
      <c r="U19" s="16"/>
    </row>
    <row r="20" spans="1:21" ht="16.5" customHeight="1">
      <c r="A20" s="14">
        <v>1</v>
      </c>
      <c r="B20" s="13">
        <v>2</v>
      </c>
      <c r="C20" s="14">
        <v>3</v>
      </c>
      <c r="D20" s="15"/>
      <c r="E20" s="15"/>
      <c r="F20" s="15"/>
      <c r="G20" s="15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16"/>
      <c r="T20" s="16"/>
      <c r="U20" s="16"/>
    </row>
    <row r="21" spans="1:21" ht="146.25" customHeight="1">
      <c r="A21" s="17" t="s">
        <v>9</v>
      </c>
      <c r="B21" s="27" t="s">
        <v>35</v>
      </c>
      <c r="C21" s="46" t="s">
        <v>36</v>
      </c>
      <c r="D21" s="19"/>
      <c r="E21" s="15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16"/>
      <c r="R21" s="16"/>
      <c r="S21" s="16"/>
      <c r="T21" s="16"/>
      <c r="U21" s="16"/>
    </row>
    <row r="22" spans="1:21" ht="99" customHeight="1">
      <c r="A22" s="17" t="s">
        <v>12</v>
      </c>
      <c r="B22" s="28" t="s">
        <v>37</v>
      </c>
      <c r="C22" s="19" t="s">
        <v>38</v>
      </c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</row>
    <row r="23" spans="1:21" ht="63" customHeight="1">
      <c r="A23" s="17" t="s">
        <v>15</v>
      </c>
      <c r="B23" s="28" t="s">
        <v>39</v>
      </c>
      <c r="C23" s="19" t="str">
        <f>A14</f>
        <v>КамАЗ-43502 с БКУ TAURUS 055A</v>
      </c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</row>
    <row r="24" spans="1:21" ht="63" customHeight="1">
      <c r="A24" s="17" t="s">
        <v>18</v>
      </c>
      <c r="B24" s="28" t="s">
        <v>40</v>
      </c>
      <c r="C24" s="55">
        <f>'1. паспорт местоположение'!C28</f>
        <v>11058.333333333334</v>
      </c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</row>
    <row r="25" spans="1:21" ht="70.5" customHeight="1">
      <c r="A25" s="17" t="s">
        <v>20</v>
      </c>
      <c r="B25" s="28" t="s">
        <v>41</v>
      </c>
      <c r="C25" s="29" t="s">
        <v>42</v>
      </c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</row>
    <row r="26" spans="1:21" ht="42.75" customHeight="1">
      <c r="A26" s="17" t="s">
        <v>23</v>
      </c>
      <c r="B26" s="28" t="s">
        <v>43</v>
      </c>
      <c r="C26" s="19">
        <v>2023</v>
      </c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</row>
    <row r="27" spans="1:21" ht="42.75" customHeight="1">
      <c r="A27" s="17" t="s">
        <v>25</v>
      </c>
      <c r="B27" s="12" t="s">
        <v>44</v>
      </c>
      <c r="C27" s="19">
        <v>2023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12">
    <mergeCell ref="A6:C6"/>
    <mergeCell ref="A7:C7"/>
    <mergeCell ref="A8:C8"/>
    <mergeCell ref="A9:C9"/>
    <mergeCell ref="A10:C10"/>
    <mergeCell ref="A16:C16"/>
    <mergeCell ref="A17:C17"/>
    <mergeCell ref="A11:C11"/>
    <mergeCell ref="A12:C12"/>
    <mergeCell ref="A13:C13"/>
    <mergeCell ref="A14:C14"/>
    <mergeCell ref="A15:C15"/>
  </mergeCells>
  <pageMargins left="0.70833333333333304" right="0.70833333333333304" top="0.74791666666666701" bottom="0.74791666666666701" header="0.51180555555555496" footer="0.51180555555555496"/>
  <pageSetup paperSize="9" scale="59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1"/>
  <sheetViews>
    <sheetView view="pageBreakPreview" zoomScaleNormal="100" workbookViewId="0">
      <selection activeCell="M41" sqref="M41"/>
    </sheetView>
  </sheetViews>
  <sheetFormatPr defaultRowHeight="15"/>
  <cols>
    <col min="1" max="1" width="10.7109375"/>
    <col min="2" max="2" width="46"/>
    <col min="3" max="3" width="21.85546875"/>
    <col min="4" max="4" width="26.85546875"/>
    <col min="5" max="1025" width="8.5703125"/>
  </cols>
  <sheetData>
    <row r="2" spans="1:4" s="51" customFormat="1" ht="15.75">
      <c r="A2" s="52"/>
      <c r="B2" s="53" t="s">
        <v>111</v>
      </c>
      <c r="C2" s="52">
        <f>'1. паспорт местоположение'!C1</f>
        <v>2023</v>
      </c>
      <c r="D2" s="52"/>
    </row>
    <row r="4" spans="1:4" ht="18.75">
      <c r="A4" s="73" t="s">
        <v>0</v>
      </c>
      <c r="B4" s="73"/>
      <c r="C4" s="73"/>
      <c r="D4" s="73"/>
    </row>
    <row r="5" spans="1:4" ht="18.75">
      <c r="A5" s="73"/>
      <c r="B5" s="73"/>
      <c r="C5" s="73"/>
      <c r="D5" s="73"/>
    </row>
    <row r="6" spans="1:4" s="49" customFormat="1" ht="15.75">
      <c r="A6" s="74" t="str">
        <f>'1. паспорт местоположение'!A5:C5</f>
        <v xml:space="preserve">                                                                                                                                                    АО "Рязанская областная электросетевая компания"                                                                                                                                                                        </v>
      </c>
      <c r="B6" s="74"/>
      <c r="C6" s="74"/>
      <c r="D6" s="74"/>
    </row>
    <row r="7" spans="1:4" ht="15.75">
      <c r="A7" s="71" t="s">
        <v>45</v>
      </c>
      <c r="B7" s="71"/>
      <c r="C7" s="71"/>
      <c r="D7" s="71"/>
    </row>
    <row r="8" spans="1:4" ht="18.75">
      <c r="A8" s="73"/>
      <c r="B8" s="73"/>
      <c r="C8" s="73"/>
      <c r="D8" s="73"/>
    </row>
    <row r="9" spans="1:4" s="49" customFormat="1" ht="15.75">
      <c r="A9" s="74" t="str">
        <f>'1. паспорт местоположение'!A8:C8</f>
        <v>M_ROEK_TRANSP_22_87</v>
      </c>
      <c r="B9" s="74"/>
      <c r="C9" s="74"/>
      <c r="D9" s="74"/>
    </row>
    <row r="10" spans="1:4" ht="15.75">
      <c r="A10" s="71" t="s">
        <v>3</v>
      </c>
      <c r="B10" s="71"/>
      <c r="C10" s="71"/>
      <c r="D10" s="71"/>
    </row>
    <row r="11" spans="1:4" ht="18.75">
      <c r="A11" s="76"/>
      <c r="B11" s="76"/>
      <c r="C11" s="76"/>
      <c r="D11" s="76"/>
    </row>
    <row r="12" spans="1:4" s="49" customFormat="1" ht="15.75">
      <c r="A12" s="70" t="str">
        <f>'1. паспорт местоположение'!A11:C11</f>
        <v>КамАЗ-43502 с БКУ TAURUS 055A</v>
      </c>
      <c r="B12" s="70"/>
      <c r="C12" s="70"/>
      <c r="D12" s="70"/>
    </row>
    <row r="13" spans="1:4" ht="15.75">
      <c r="A13" s="71" t="s">
        <v>4</v>
      </c>
      <c r="B13" s="71"/>
      <c r="C13" s="71"/>
      <c r="D13" s="71"/>
    </row>
    <row r="15" spans="1:4" ht="15.75" customHeight="1">
      <c r="A15" s="77" t="s">
        <v>46</v>
      </c>
      <c r="B15" s="77"/>
      <c r="C15" s="77"/>
      <c r="D15" s="77"/>
    </row>
    <row r="16" spans="1:4" ht="15.75">
      <c r="A16" s="30"/>
      <c r="B16" s="30"/>
      <c r="C16" s="31"/>
      <c r="D16" s="31"/>
    </row>
    <row r="17" spans="1:4" ht="15.75" customHeight="1">
      <c r="A17" s="78" t="s">
        <v>47</v>
      </c>
      <c r="B17" s="78" t="s">
        <v>48</v>
      </c>
      <c r="C17" s="79" t="s">
        <v>49</v>
      </c>
      <c r="D17" s="79"/>
    </row>
    <row r="18" spans="1:4" ht="15.75" customHeight="1">
      <c r="A18" s="78"/>
      <c r="B18" s="78"/>
      <c r="C18" s="80" t="s">
        <v>50</v>
      </c>
      <c r="D18" s="80"/>
    </row>
    <row r="19" spans="1:4" ht="15.75">
      <c r="A19" s="78"/>
      <c r="B19" s="78"/>
      <c r="C19" s="33" t="s">
        <v>51</v>
      </c>
      <c r="D19" s="33" t="s">
        <v>52</v>
      </c>
    </row>
    <row r="20" spans="1:4" ht="15.75">
      <c r="A20" s="32">
        <v>1</v>
      </c>
      <c r="B20" s="32">
        <v>2</v>
      </c>
      <c r="C20" s="33">
        <v>3</v>
      </c>
      <c r="D20" s="33">
        <v>4</v>
      </c>
    </row>
    <row r="21" spans="1:4" ht="15.75">
      <c r="A21" s="33">
        <v>1</v>
      </c>
      <c r="B21" s="34" t="s">
        <v>53</v>
      </c>
      <c r="C21" s="34"/>
      <c r="D21" s="35"/>
    </row>
    <row r="22" spans="1:4" ht="15.75">
      <c r="A22" s="33" t="s">
        <v>54</v>
      </c>
      <c r="B22" s="36" t="s">
        <v>55</v>
      </c>
      <c r="C22" s="37"/>
      <c r="D22" s="35"/>
    </row>
    <row r="23" spans="1:4" ht="31.5">
      <c r="A23" s="33" t="s">
        <v>56</v>
      </c>
      <c r="B23" s="36" t="s">
        <v>57</v>
      </c>
      <c r="C23" s="37"/>
      <c r="D23" s="35"/>
    </row>
    <row r="24" spans="1:4" ht="47.25">
      <c r="A24" s="33" t="s">
        <v>58</v>
      </c>
      <c r="B24" s="36" t="s">
        <v>59</v>
      </c>
      <c r="C24" s="37"/>
      <c r="D24" s="35"/>
    </row>
    <row r="25" spans="1:4" ht="31.5">
      <c r="A25" s="33" t="s">
        <v>60</v>
      </c>
      <c r="B25" s="36" t="s">
        <v>61</v>
      </c>
      <c r="C25" s="37"/>
      <c r="D25" s="35"/>
    </row>
    <row r="26" spans="1:4" ht="31.5">
      <c r="A26" s="33" t="s">
        <v>62</v>
      </c>
      <c r="B26" s="36" t="s">
        <v>63</v>
      </c>
      <c r="C26" s="37"/>
      <c r="D26" s="35"/>
    </row>
    <row r="27" spans="1:4" ht="31.5">
      <c r="A27" s="33" t="s">
        <v>64</v>
      </c>
      <c r="B27" s="38" t="s">
        <v>65</v>
      </c>
      <c r="C27" s="39"/>
      <c r="D27" s="39"/>
    </row>
    <row r="28" spans="1:4" ht="31.5">
      <c r="A28" s="33" t="s">
        <v>66</v>
      </c>
      <c r="B28" s="38" t="s">
        <v>67</v>
      </c>
      <c r="C28" s="37"/>
      <c r="D28" s="35"/>
    </row>
    <row r="29" spans="1:4" ht="31.5">
      <c r="A29" s="33" t="s">
        <v>68</v>
      </c>
      <c r="B29" s="38" t="s">
        <v>69</v>
      </c>
      <c r="C29" s="39"/>
      <c r="D29" s="39"/>
    </row>
    <row r="30" spans="1:4" ht="47.25">
      <c r="A30" s="33" t="s">
        <v>70</v>
      </c>
      <c r="B30" s="38" t="s">
        <v>71</v>
      </c>
      <c r="C30" s="37"/>
      <c r="D30" s="40"/>
    </row>
    <row r="31" spans="1:4" ht="15.75">
      <c r="A31" s="33" t="s">
        <v>72</v>
      </c>
      <c r="B31" s="38" t="s">
        <v>73</v>
      </c>
      <c r="C31" s="39"/>
      <c r="D31" s="39"/>
    </row>
    <row r="32" spans="1:4" ht="15.75">
      <c r="A32" s="33" t="s">
        <v>74</v>
      </c>
      <c r="B32" s="38" t="s">
        <v>75</v>
      </c>
      <c r="C32" s="37"/>
      <c r="D32" s="41"/>
    </row>
    <row r="33" spans="1:4" ht="15.75">
      <c r="A33" s="33" t="s">
        <v>76</v>
      </c>
      <c r="B33" s="38" t="s">
        <v>77</v>
      </c>
      <c r="C33" s="37"/>
      <c r="D33" s="41"/>
    </row>
    <row r="34" spans="1:4" ht="15.75">
      <c r="A34" s="33" t="s">
        <v>78</v>
      </c>
      <c r="B34" s="34" t="s">
        <v>79</v>
      </c>
      <c r="C34" s="37"/>
      <c r="D34" s="42"/>
    </row>
    <row r="35" spans="1:4" ht="15.75">
      <c r="A35" s="43" t="s">
        <v>80</v>
      </c>
      <c r="B35" s="36" t="s">
        <v>81</v>
      </c>
      <c r="C35" s="39">
        <v>44936</v>
      </c>
      <c r="D35" s="44">
        <v>45291</v>
      </c>
    </row>
    <row r="36" spans="1:4" ht="47.25">
      <c r="A36" s="33">
        <v>2</v>
      </c>
      <c r="B36" s="38" t="s">
        <v>82</v>
      </c>
      <c r="C36" s="39"/>
      <c r="D36" s="39"/>
    </row>
    <row r="37" spans="1:4" ht="15.75">
      <c r="A37" s="33" t="s">
        <v>83</v>
      </c>
      <c r="B37" s="38" t="s">
        <v>84</v>
      </c>
      <c r="C37" s="39">
        <v>44936</v>
      </c>
      <c r="D37" s="44">
        <v>45291</v>
      </c>
    </row>
    <row r="38" spans="1:4" ht="31.5">
      <c r="A38" s="33" t="s">
        <v>85</v>
      </c>
      <c r="B38" s="34" t="s">
        <v>86</v>
      </c>
      <c r="C38" s="37"/>
      <c r="D38" s="42"/>
    </row>
    <row r="39" spans="1:4" ht="31.5">
      <c r="A39" s="33">
        <v>3</v>
      </c>
      <c r="B39" s="38" t="s">
        <v>87</v>
      </c>
      <c r="C39" s="39"/>
      <c r="D39" s="39"/>
    </row>
    <row r="40" spans="1:4" ht="15.75">
      <c r="A40" s="33" t="s">
        <v>88</v>
      </c>
      <c r="B40" s="38" t="s">
        <v>89</v>
      </c>
      <c r="C40" s="39" t="s">
        <v>120</v>
      </c>
      <c r="D40" s="39" t="s">
        <v>120</v>
      </c>
    </row>
    <row r="41" spans="1:4" ht="15.75">
      <c r="A41" s="33" t="s">
        <v>90</v>
      </c>
      <c r="B41" s="38" t="s">
        <v>91</v>
      </c>
      <c r="C41" s="39"/>
      <c r="D41" s="39"/>
    </row>
    <row r="42" spans="1:4" ht="63">
      <c r="A42" s="33" t="s">
        <v>92</v>
      </c>
      <c r="B42" s="38" t="s">
        <v>93</v>
      </c>
      <c r="C42" s="39"/>
      <c r="D42" s="39"/>
    </row>
    <row r="43" spans="1:4" ht="110.25">
      <c r="A43" s="33" t="s">
        <v>94</v>
      </c>
      <c r="B43" s="38" t="s">
        <v>95</v>
      </c>
      <c r="C43" s="37"/>
      <c r="D43" s="37"/>
    </row>
    <row r="44" spans="1:4" ht="15.75">
      <c r="A44" s="33" t="s">
        <v>96</v>
      </c>
      <c r="B44" s="38" t="s">
        <v>97</v>
      </c>
      <c r="C44" s="39"/>
      <c r="D44" s="39"/>
    </row>
    <row r="45" spans="1:4" ht="15.75">
      <c r="A45" s="33" t="s">
        <v>98</v>
      </c>
      <c r="B45" s="34" t="s">
        <v>99</v>
      </c>
      <c r="C45" s="37"/>
      <c r="D45" s="37"/>
    </row>
    <row r="46" spans="1:4" ht="15.75">
      <c r="A46" s="33">
        <v>4</v>
      </c>
      <c r="B46" s="38" t="s">
        <v>100</v>
      </c>
      <c r="C46" s="39" t="s">
        <v>120</v>
      </c>
      <c r="D46" s="39" t="s">
        <v>120</v>
      </c>
    </row>
    <row r="47" spans="1:4" ht="63">
      <c r="A47" s="33" t="s">
        <v>101</v>
      </c>
      <c r="B47" s="38" t="s">
        <v>102</v>
      </c>
      <c r="C47" s="39"/>
      <c r="D47" s="39"/>
    </row>
    <row r="48" spans="1:4" ht="47.25">
      <c r="A48" s="33" t="s">
        <v>103</v>
      </c>
      <c r="B48" s="38" t="s">
        <v>104</v>
      </c>
      <c r="C48" s="39"/>
      <c r="D48" s="39"/>
    </row>
    <row r="49" spans="1:4" ht="47.25">
      <c r="A49" s="33" t="s">
        <v>105</v>
      </c>
      <c r="B49" s="38" t="s">
        <v>106</v>
      </c>
      <c r="C49" s="37"/>
      <c r="D49" s="37"/>
    </row>
    <row r="50" spans="1:4" ht="31.5">
      <c r="A50" s="33" t="s">
        <v>107</v>
      </c>
      <c r="B50" s="45" t="s">
        <v>108</v>
      </c>
      <c r="C50" s="39"/>
      <c r="D50" s="39" t="s">
        <v>120</v>
      </c>
    </row>
    <row r="51" spans="1:4" ht="31.5">
      <c r="A51" s="33" t="s">
        <v>109</v>
      </c>
      <c r="B51" s="38" t="s">
        <v>110</v>
      </c>
      <c r="C51" s="37"/>
      <c r="D51" s="37"/>
    </row>
  </sheetData>
  <mergeCells count="15">
    <mergeCell ref="A4:D4"/>
    <mergeCell ref="A5:D5"/>
    <mergeCell ref="A6:D6"/>
    <mergeCell ref="A7:D7"/>
    <mergeCell ref="A8:D8"/>
    <mergeCell ref="A9:D9"/>
    <mergeCell ref="A10:D10"/>
    <mergeCell ref="A11:D11"/>
    <mergeCell ref="A12:D12"/>
    <mergeCell ref="A13:D13"/>
    <mergeCell ref="A15:D15"/>
    <mergeCell ref="A17:A19"/>
    <mergeCell ref="B17:B19"/>
    <mergeCell ref="C17:D17"/>
    <mergeCell ref="C18:D18"/>
  </mergeCells>
  <pageMargins left="0.7" right="0.7" top="0.75" bottom="0.75" header="0.51180555555555496" footer="0.51180555555555496"/>
  <pageSetup paperSize="9" scale="83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tabSelected="1" workbookViewId="0">
      <selection activeCell="A5" sqref="A5"/>
    </sheetView>
  </sheetViews>
  <sheetFormatPr defaultRowHeight="12.75"/>
  <cols>
    <col min="1" max="1" width="29.85546875" style="57" customWidth="1"/>
    <col min="2" max="2" width="23.28515625" style="57" customWidth="1"/>
    <col min="3" max="6" width="12.7109375" style="57" customWidth="1"/>
    <col min="7" max="7" width="11.7109375" style="57" customWidth="1"/>
    <col min="8" max="8" width="11.85546875" style="57" customWidth="1"/>
    <col min="9" max="255" width="9.140625" style="57"/>
    <col min="256" max="256" width="29.85546875" style="57" customWidth="1"/>
    <col min="257" max="260" width="12.7109375" style="57" customWidth="1"/>
    <col min="261" max="261" width="11.7109375" style="57" customWidth="1"/>
    <col min="262" max="262" width="11.85546875" style="57" customWidth="1"/>
    <col min="263" max="511" width="9.140625" style="57"/>
    <col min="512" max="512" width="29.85546875" style="57" customWidth="1"/>
    <col min="513" max="516" width="12.7109375" style="57" customWidth="1"/>
    <col min="517" max="517" width="11.7109375" style="57" customWidth="1"/>
    <col min="518" max="518" width="11.85546875" style="57" customWidth="1"/>
    <col min="519" max="767" width="9.140625" style="57"/>
    <col min="768" max="768" width="29.85546875" style="57" customWidth="1"/>
    <col min="769" max="772" width="12.7109375" style="57" customWidth="1"/>
    <col min="773" max="773" width="11.7109375" style="57" customWidth="1"/>
    <col min="774" max="774" width="11.85546875" style="57" customWidth="1"/>
    <col min="775" max="1023" width="9.140625" style="57"/>
    <col min="1024" max="1024" width="29.85546875" style="57" customWidth="1"/>
    <col min="1025" max="1028" width="12.7109375" style="57" customWidth="1"/>
    <col min="1029" max="1029" width="11.7109375" style="57" customWidth="1"/>
    <col min="1030" max="1030" width="11.85546875" style="57" customWidth="1"/>
    <col min="1031" max="1279" width="9.140625" style="57"/>
    <col min="1280" max="1280" width="29.85546875" style="57" customWidth="1"/>
    <col min="1281" max="1284" width="12.7109375" style="57" customWidth="1"/>
    <col min="1285" max="1285" width="11.7109375" style="57" customWidth="1"/>
    <col min="1286" max="1286" width="11.85546875" style="57" customWidth="1"/>
    <col min="1287" max="1535" width="9.140625" style="57"/>
    <col min="1536" max="1536" width="29.85546875" style="57" customWidth="1"/>
    <col min="1537" max="1540" width="12.7109375" style="57" customWidth="1"/>
    <col min="1541" max="1541" width="11.7109375" style="57" customWidth="1"/>
    <col min="1542" max="1542" width="11.85546875" style="57" customWidth="1"/>
    <col min="1543" max="1791" width="9.140625" style="57"/>
    <col min="1792" max="1792" width="29.85546875" style="57" customWidth="1"/>
    <col min="1793" max="1796" width="12.7109375" style="57" customWidth="1"/>
    <col min="1797" max="1797" width="11.7109375" style="57" customWidth="1"/>
    <col min="1798" max="1798" width="11.85546875" style="57" customWidth="1"/>
    <col min="1799" max="2047" width="9.140625" style="57"/>
    <col min="2048" max="2048" width="29.85546875" style="57" customWidth="1"/>
    <col min="2049" max="2052" width="12.7109375" style="57" customWidth="1"/>
    <col min="2053" max="2053" width="11.7109375" style="57" customWidth="1"/>
    <col min="2054" max="2054" width="11.85546875" style="57" customWidth="1"/>
    <col min="2055" max="2303" width="9.140625" style="57"/>
    <col min="2304" max="2304" width="29.85546875" style="57" customWidth="1"/>
    <col min="2305" max="2308" width="12.7109375" style="57" customWidth="1"/>
    <col min="2309" max="2309" width="11.7109375" style="57" customWidth="1"/>
    <col min="2310" max="2310" width="11.85546875" style="57" customWidth="1"/>
    <col min="2311" max="2559" width="9.140625" style="57"/>
    <col min="2560" max="2560" width="29.85546875" style="57" customWidth="1"/>
    <col min="2561" max="2564" width="12.7109375" style="57" customWidth="1"/>
    <col min="2565" max="2565" width="11.7109375" style="57" customWidth="1"/>
    <col min="2566" max="2566" width="11.85546875" style="57" customWidth="1"/>
    <col min="2567" max="2815" width="9.140625" style="57"/>
    <col min="2816" max="2816" width="29.85546875" style="57" customWidth="1"/>
    <col min="2817" max="2820" width="12.7109375" style="57" customWidth="1"/>
    <col min="2821" max="2821" width="11.7109375" style="57" customWidth="1"/>
    <col min="2822" max="2822" width="11.85546875" style="57" customWidth="1"/>
    <col min="2823" max="3071" width="9.140625" style="57"/>
    <col min="3072" max="3072" width="29.85546875" style="57" customWidth="1"/>
    <col min="3073" max="3076" width="12.7109375" style="57" customWidth="1"/>
    <col min="3077" max="3077" width="11.7109375" style="57" customWidth="1"/>
    <col min="3078" max="3078" width="11.85546875" style="57" customWidth="1"/>
    <col min="3079" max="3327" width="9.140625" style="57"/>
    <col min="3328" max="3328" width="29.85546875" style="57" customWidth="1"/>
    <col min="3329" max="3332" width="12.7109375" style="57" customWidth="1"/>
    <col min="3333" max="3333" width="11.7109375" style="57" customWidth="1"/>
    <col min="3334" max="3334" width="11.85546875" style="57" customWidth="1"/>
    <col min="3335" max="3583" width="9.140625" style="57"/>
    <col min="3584" max="3584" width="29.85546875" style="57" customWidth="1"/>
    <col min="3585" max="3588" width="12.7109375" style="57" customWidth="1"/>
    <col min="3589" max="3589" width="11.7109375" style="57" customWidth="1"/>
    <col min="3590" max="3590" width="11.85546875" style="57" customWidth="1"/>
    <col min="3591" max="3839" width="9.140625" style="57"/>
    <col min="3840" max="3840" width="29.85546875" style="57" customWidth="1"/>
    <col min="3841" max="3844" width="12.7109375" style="57" customWidth="1"/>
    <col min="3845" max="3845" width="11.7109375" style="57" customWidth="1"/>
    <col min="3846" max="3846" width="11.85546875" style="57" customWidth="1"/>
    <col min="3847" max="4095" width="9.140625" style="57"/>
    <col min="4096" max="4096" width="29.85546875" style="57" customWidth="1"/>
    <col min="4097" max="4100" width="12.7109375" style="57" customWidth="1"/>
    <col min="4101" max="4101" width="11.7109375" style="57" customWidth="1"/>
    <col min="4102" max="4102" width="11.85546875" style="57" customWidth="1"/>
    <col min="4103" max="4351" width="9.140625" style="57"/>
    <col min="4352" max="4352" width="29.85546875" style="57" customWidth="1"/>
    <col min="4353" max="4356" width="12.7109375" style="57" customWidth="1"/>
    <col min="4357" max="4357" width="11.7109375" style="57" customWidth="1"/>
    <col min="4358" max="4358" width="11.85546875" style="57" customWidth="1"/>
    <col min="4359" max="4607" width="9.140625" style="57"/>
    <col min="4608" max="4608" width="29.85546875" style="57" customWidth="1"/>
    <col min="4609" max="4612" width="12.7109375" style="57" customWidth="1"/>
    <col min="4613" max="4613" width="11.7109375" style="57" customWidth="1"/>
    <col min="4614" max="4614" width="11.85546875" style="57" customWidth="1"/>
    <col min="4615" max="4863" width="9.140625" style="57"/>
    <col min="4864" max="4864" width="29.85546875" style="57" customWidth="1"/>
    <col min="4865" max="4868" width="12.7109375" style="57" customWidth="1"/>
    <col min="4869" max="4869" width="11.7109375" style="57" customWidth="1"/>
    <col min="4870" max="4870" width="11.85546875" style="57" customWidth="1"/>
    <col min="4871" max="5119" width="9.140625" style="57"/>
    <col min="5120" max="5120" width="29.85546875" style="57" customWidth="1"/>
    <col min="5121" max="5124" width="12.7109375" style="57" customWidth="1"/>
    <col min="5125" max="5125" width="11.7109375" style="57" customWidth="1"/>
    <col min="5126" max="5126" width="11.85546875" style="57" customWidth="1"/>
    <col min="5127" max="5375" width="9.140625" style="57"/>
    <col min="5376" max="5376" width="29.85546875" style="57" customWidth="1"/>
    <col min="5377" max="5380" width="12.7109375" style="57" customWidth="1"/>
    <col min="5381" max="5381" width="11.7109375" style="57" customWidth="1"/>
    <col min="5382" max="5382" width="11.85546875" style="57" customWidth="1"/>
    <col min="5383" max="5631" width="9.140625" style="57"/>
    <col min="5632" max="5632" width="29.85546875" style="57" customWidth="1"/>
    <col min="5633" max="5636" width="12.7109375" style="57" customWidth="1"/>
    <col min="5637" max="5637" width="11.7109375" style="57" customWidth="1"/>
    <col min="5638" max="5638" width="11.85546875" style="57" customWidth="1"/>
    <col min="5639" max="5887" width="9.140625" style="57"/>
    <col min="5888" max="5888" width="29.85546875" style="57" customWidth="1"/>
    <col min="5889" max="5892" width="12.7109375" style="57" customWidth="1"/>
    <col min="5893" max="5893" width="11.7109375" style="57" customWidth="1"/>
    <col min="5894" max="5894" width="11.85546875" style="57" customWidth="1"/>
    <col min="5895" max="6143" width="9.140625" style="57"/>
    <col min="6144" max="6144" width="29.85546875" style="57" customWidth="1"/>
    <col min="6145" max="6148" width="12.7109375" style="57" customWidth="1"/>
    <col min="6149" max="6149" width="11.7109375" style="57" customWidth="1"/>
    <col min="6150" max="6150" width="11.85546875" style="57" customWidth="1"/>
    <col min="6151" max="6399" width="9.140625" style="57"/>
    <col min="6400" max="6400" width="29.85546875" style="57" customWidth="1"/>
    <col min="6401" max="6404" width="12.7109375" style="57" customWidth="1"/>
    <col min="6405" max="6405" width="11.7109375" style="57" customWidth="1"/>
    <col min="6406" max="6406" width="11.85546875" style="57" customWidth="1"/>
    <col min="6407" max="6655" width="9.140625" style="57"/>
    <col min="6656" max="6656" width="29.85546875" style="57" customWidth="1"/>
    <col min="6657" max="6660" width="12.7109375" style="57" customWidth="1"/>
    <col min="6661" max="6661" width="11.7109375" style="57" customWidth="1"/>
    <col min="6662" max="6662" width="11.85546875" style="57" customWidth="1"/>
    <col min="6663" max="6911" width="9.140625" style="57"/>
    <col min="6912" max="6912" width="29.85546875" style="57" customWidth="1"/>
    <col min="6913" max="6916" width="12.7109375" style="57" customWidth="1"/>
    <col min="6917" max="6917" width="11.7109375" style="57" customWidth="1"/>
    <col min="6918" max="6918" width="11.85546875" style="57" customWidth="1"/>
    <col min="6919" max="7167" width="9.140625" style="57"/>
    <col min="7168" max="7168" width="29.85546875" style="57" customWidth="1"/>
    <col min="7169" max="7172" width="12.7109375" style="57" customWidth="1"/>
    <col min="7173" max="7173" width="11.7109375" style="57" customWidth="1"/>
    <col min="7174" max="7174" width="11.85546875" style="57" customWidth="1"/>
    <col min="7175" max="7423" width="9.140625" style="57"/>
    <col min="7424" max="7424" width="29.85546875" style="57" customWidth="1"/>
    <col min="7425" max="7428" width="12.7109375" style="57" customWidth="1"/>
    <col min="7429" max="7429" width="11.7109375" style="57" customWidth="1"/>
    <col min="7430" max="7430" width="11.85546875" style="57" customWidth="1"/>
    <col min="7431" max="7679" width="9.140625" style="57"/>
    <col min="7680" max="7680" width="29.85546875" style="57" customWidth="1"/>
    <col min="7681" max="7684" width="12.7109375" style="57" customWidth="1"/>
    <col min="7685" max="7685" width="11.7109375" style="57" customWidth="1"/>
    <col min="7686" max="7686" width="11.85546875" style="57" customWidth="1"/>
    <col min="7687" max="7935" width="9.140625" style="57"/>
    <col min="7936" max="7936" width="29.85546875" style="57" customWidth="1"/>
    <col min="7937" max="7940" width="12.7109375" style="57" customWidth="1"/>
    <col min="7941" max="7941" width="11.7109375" style="57" customWidth="1"/>
    <col min="7942" max="7942" width="11.85546875" style="57" customWidth="1"/>
    <col min="7943" max="8191" width="9.140625" style="57"/>
    <col min="8192" max="8192" width="29.85546875" style="57" customWidth="1"/>
    <col min="8193" max="8196" width="12.7109375" style="57" customWidth="1"/>
    <col min="8197" max="8197" width="11.7109375" style="57" customWidth="1"/>
    <col min="8198" max="8198" width="11.85546875" style="57" customWidth="1"/>
    <col min="8199" max="8447" width="9.140625" style="57"/>
    <col min="8448" max="8448" width="29.85546875" style="57" customWidth="1"/>
    <col min="8449" max="8452" width="12.7109375" style="57" customWidth="1"/>
    <col min="8453" max="8453" width="11.7109375" style="57" customWidth="1"/>
    <col min="8454" max="8454" width="11.85546875" style="57" customWidth="1"/>
    <col min="8455" max="8703" width="9.140625" style="57"/>
    <col min="8704" max="8704" width="29.85546875" style="57" customWidth="1"/>
    <col min="8705" max="8708" width="12.7109375" style="57" customWidth="1"/>
    <col min="8709" max="8709" width="11.7109375" style="57" customWidth="1"/>
    <col min="8710" max="8710" width="11.85546875" style="57" customWidth="1"/>
    <col min="8711" max="8959" width="9.140625" style="57"/>
    <col min="8960" max="8960" width="29.85546875" style="57" customWidth="1"/>
    <col min="8961" max="8964" width="12.7109375" style="57" customWidth="1"/>
    <col min="8965" max="8965" width="11.7109375" style="57" customWidth="1"/>
    <col min="8966" max="8966" width="11.85546875" style="57" customWidth="1"/>
    <col min="8967" max="9215" width="9.140625" style="57"/>
    <col min="9216" max="9216" width="29.85546875" style="57" customWidth="1"/>
    <col min="9217" max="9220" width="12.7109375" style="57" customWidth="1"/>
    <col min="9221" max="9221" width="11.7109375" style="57" customWidth="1"/>
    <col min="9222" max="9222" width="11.85546875" style="57" customWidth="1"/>
    <col min="9223" max="9471" width="9.140625" style="57"/>
    <col min="9472" max="9472" width="29.85546875" style="57" customWidth="1"/>
    <col min="9473" max="9476" width="12.7109375" style="57" customWidth="1"/>
    <col min="9477" max="9477" width="11.7109375" style="57" customWidth="1"/>
    <col min="9478" max="9478" width="11.85546875" style="57" customWidth="1"/>
    <col min="9479" max="9727" width="9.140625" style="57"/>
    <col min="9728" max="9728" width="29.85546875" style="57" customWidth="1"/>
    <col min="9729" max="9732" width="12.7109375" style="57" customWidth="1"/>
    <col min="9733" max="9733" width="11.7109375" style="57" customWidth="1"/>
    <col min="9734" max="9734" width="11.85546875" style="57" customWidth="1"/>
    <col min="9735" max="9983" width="9.140625" style="57"/>
    <col min="9984" max="9984" width="29.85546875" style="57" customWidth="1"/>
    <col min="9985" max="9988" width="12.7109375" style="57" customWidth="1"/>
    <col min="9989" max="9989" width="11.7109375" style="57" customWidth="1"/>
    <col min="9990" max="9990" width="11.85546875" style="57" customWidth="1"/>
    <col min="9991" max="10239" width="9.140625" style="57"/>
    <col min="10240" max="10240" width="29.85546875" style="57" customWidth="1"/>
    <col min="10241" max="10244" width="12.7109375" style="57" customWidth="1"/>
    <col min="10245" max="10245" width="11.7109375" style="57" customWidth="1"/>
    <col min="10246" max="10246" width="11.85546875" style="57" customWidth="1"/>
    <col min="10247" max="10495" width="9.140625" style="57"/>
    <col min="10496" max="10496" width="29.85546875" style="57" customWidth="1"/>
    <col min="10497" max="10500" width="12.7109375" style="57" customWidth="1"/>
    <col min="10501" max="10501" width="11.7109375" style="57" customWidth="1"/>
    <col min="10502" max="10502" width="11.85546875" style="57" customWidth="1"/>
    <col min="10503" max="10751" width="9.140625" style="57"/>
    <col min="10752" max="10752" width="29.85546875" style="57" customWidth="1"/>
    <col min="10753" max="10756" width="12.7109375" style="57" customWidth="1"/>
    <col min="10757" max="10757" width="11.7109375" style="57" customWidth="1"/>
    <col min="10758" max="10758" width="11.85546875" style="57" customWidth="1"/>
    <col min="10759" max="11007" width="9.140625" style="57"/>
    <col min="11008" max="11008" width="29.85546875" style="57" customWidth="1"/>
    <col min="11009" max="11012" width="12.7109375" style="57" customWidth="1"/>
    <col min="11013" max="11013" width="11.7109375" style="57" customWidth="1"/>
    <col min="11014" max="11014" width="11.85546875" style="57" customWidth="1"/>
    <col min="11015" max="11263" width="9.140625" style="57"/>
    <col min="11264" max="11264" width="29.85546875" style="57" customWidth="1"/>
    <col min="11265" max="11268" width="12.7109375" style="57" customWidth="1"/>
    <col min="11269" max="11269" width="11.7109375" style="57" customWidth="1"/>
    <col min="11270" max="11270" width="11.85546875" style="57" customWidth="1"/>
    <col min="11271" max="11519" width="9.140625" style="57"/>
    <col min="11520" max="11520" width="29.85546875" style="57" customWidth="1"/>
    <col min="11521" max="11524" width="12.7109375" style="57" customWidth="1"/>
    <col min="11525" max="11525" width="11.7109375" style="57" customWidth="1"/>
    <col min="11526" max="11526" width="11.85546875" style="57" customWidth="1"/>
    <col min="11527" max="11775" width="9.140625" style="57"/>
    <col min="11776" max="11776" width="29.85546875" style="57" customWidth="1"/>
    <col min="11777" max="11780" width="12.7109375" style="57" customWidth="1"/>
    <col min="11781" max="11781" width="11.7109375" style="57" customWidth="1"/>
    <col min="11782" max="11782" width="11.85546875" style="57" customWidth="1"/>
    <col min="11783" max="12031" width="9.140625" style="57"/>
    <col min="12032" max="12032" width="29.85546875" style="57" customWidth="1"/>
    <col min="12033" max="12036" width="12.7109375" style="57" customWidth="1"/>
    <col min="12037" max="12037" width="11.7109375" style="57" customWidth="1"/>
    <col min="12038" max="12038" width="11.85546875" style="57" customWidth="1"/>
    <col min="12039" max="12287" width="9.140625" style="57"/>
    <col min="12288" max="12288" width="29.85546875" style="57" customWidth="1"/>
    <col min="12289" max="12292" width="12.7109375" style="57" customWidth="1"/>
    <col min="12293" max="12293" width="11.7109375" style="57" customWidth="1"/>
    <col min="12294" max="12294" width="11.85546875" style="57" customWidth="1"/>
    <col min="12295" max="12543" width="9.140625" style="57"/>
    <col min="12544" max="12544" width="29.85546875" style="57" customWidth="1"/>
    <col min="12545" max="12548" width="12.7109375" style="57" customWidth="1"/>
    <col min="12549" max="12549" width="11.7109375" style="57" customWidth="1"/>
    <col min="12550" max="12550" width="11.85546875" style="57" customWidth="1"/>
    <col min="12551" max="12799" width="9.140625" style="57"/>
    <col min="12800" max="12800" width="29.85546875" style="57" customWidth="1"/>
    <col min="12801" max="12804" width="12.7109375" style="57" customWidth="1"/>
    <col min="12805" max="12805" width="11.7109375" style="57" customWidth="1"/>
    <col min="12806" max="12806" width="11.85546875" style="57" customWidth="1"/>
    <col min="12807" max="13055" width="9.140625" style="57"/>
    <col min="13056" max="13056" width="29.85546875" style="57" customWidth="1"/>
    <col min="13057" max="13060" width="12.7109375" style="57" customWidth="1"/>
    <col min="13061" max="13061" width="11.7109375" style="57" customWidth="1"/>
    <col min="13062" max="13062" width="11.85546875" style="57" customWidth="1"/>
    <col min="13063" max="13311" width="9.140625" style="57"/>
    <col min="13312" max="13312" width="29.85546875" style="57" customWidth="1"/>
    <col min="13313" max="13316" width="12.7109375" style="57" customWidth="1"/>
    <col min="13317" max="13317" width="11.7109375" style="57" customWidth="1"/>
    <col min="13318" max="13318" width="11.85546875" style="57" customWidth="1"/>
    <col min="13319" max="13567" width="9.140625" style="57"/>
    <col min="13568" max="13568" width="29.85546875" style="57" customWidth="1"/>
    <col min="13569" max="13572" width="12.7109375" style="57" customWidth="1"/>
    <col min="13573" max="13573" width="11.7109375" style="57" customWidth="1"/>
    <col min="13574" max="13574" width="11.85546875" style="57" customWidth="1"/>
    <col min="13575" max="13823" width="9.140625" style="57"/>
    <col min="13824" max="13824" width="29.85546875" style="57" customWidth="1"/>
    <col min="13825" max="13828" width="12.7109375" style="57" customWidth="1"/>
    <col min="13829" max="13829" width="11.7109375" style="57" customWidth="1"/>
    <col min="13830" max="13830" width="11.85546875" style="57" customWidth="1"/>
    <col min="13831" max="14079" width="9.140625" style="57"/>
    <col min="14080" max="14080" width="29.85546875" style="57" customWidth="1"/>
    <col min="14081" max="14084" width="12.7109375" style="57" customWidth="1"/>
    <col min="14085" max="14085" width="11.7109375" style="57" customWidth="1"/>
    <col min="14086" max="14086" width="11.85546875" style="57" customWidth="1"/>
    <col min="14087" max="14335" width="9.140625" style="57"/>
    <col min="14336" max="14336" width="29.85546875" style="57" customWidth="1"/>
    <col min="14337" max="14340" width="12.7109375" style="57" customWidth="1"/>
    <col min="14341" max="14341" width="11.7109375" style="57" customWidth="1"/>
    <col min="14342" max="14342" width="11.85546875" style="57" customWidth="1"/>
    <col min="14343" max="14591" width="9.140625" style="57"/>
    <col min="14592" max="14592" width="29.85546875" style="57" customWidth="1"/>
    <col min="14593" max="14596" width="12.7109375" style="57" customWidth="1"/>
    <col min="14597" max="14597" width="11.7109375" style="57" customWidth="1"/>
    <col min="14598" max="14598" width="11.85546875" style="57" customWidth="1"/>
    <col min="14599" max="14847" width="9.140625" style="57"/>
    <col min="14848" max="14848" width="29.85546875" style="57" customWidth="1"/>
    <col min="14849" max="14852" width="12.7109375" style="57" customWidth="1"/>
    <col min="14853" max="14853" width="11.7109375" style="57" customWidth="1"/>
    <col min="14854" max="14854" width="11.85546875" style="57" customWidth="1"/>
    <col min="14855" max="15103" width="9.140625" style="57"/>
    <col min="15104" max="15104" width="29.85546875" style="57" customWidth="1"/>
    <col min="15105" max="15108" width="12.7109375" style="57" customWidth="1"/>
    <col min="15109" max="15109" width="11.7109375" style="57" customWidth="1"/>
    <col min="15110" max="15110" width="11.85546875" style="57" customWidth="1"/>
    <col min="15111" max="15359" width="9.140625" style="57"/>
    <col min="15360" max="15360" width="29.85546875" style="57" customWidth="1"/>
    <col min="15361" max="15364" width="12.7109375" style="57" customWidth="1"/>
    <col min="15365" max="15365" width="11.7109375" style="57" customWidth="1"/>
    <col min="15366" max="15366" width="11.85546875" style="57" customWidth="1"/>
    <col min="15367" max="15615" width="9.140625" style="57"/>
    <col min="15616" max="15616" width="29.85546875" style="57" customWidth="1"/>
    <col min="15617" max="15620" width="12.7109375" style="57" customWidth="1"/>
    <col min="15621" max="15621" width="11.7109375" style="57" customWidth="1"/>
    <col min="15622" max="15622" width="11.85546875" style="57" customWidth="1"/>
    <col min="15623" max="15871" width="9.140625" style="57"/>
    <col min="15872" max="15872" width="29.85546875" style="57" customWidth="1"/>
    <col min="15873" max="15876" width="12.7109375" style="57" customWidth="1"/>
    <col min="15877" max="15877" width="11.7109375" style="57" customWidth="1"/>
    <col min="15878" max="15878" width="11.85546875" style="57" customWidth="1"/>
    <col min="15879" max="16127" width="9.140625" style="57"/>
    <col min="16128" max="16128" width="29.85546875" style="57" customWidth="1"/>
    <col min="16129" max="16132" width="12.7109375" style="57" customWidth="1"/>
    <col min="16133" max="16133" width="11.7109375" style="57" customWidth="1"/>
    <col min="16134" max="16134" width="11.85546875" style="57" customWidth="1"/>
    <col min="16135" max="16384" width="9.140625" style="57"/>
  </cols>
  <sheetData>
    <row r="2" spans="1:11">
      <c r="A2" s="56" t="s">
        <v>114</v>
      </c>
      <c r="B2" s="56"/>
    </row>
    <row r="4" spans="1:11">
      <c r="A4" s="56" t="s">
        <v>128</v>
      </c>
      <c r="B4" s="56"/>
    </row>
    <row r="7" spans="1:11" ht="33.75" customHeight="1">
      <c r="A7" s="63"/>
      <c r="B7" s="81" t="s">
        <v>121</v>
      </c>
      <c r="C7" s="83" t="s">
        <v>122</v>
      </c>
      <c r="D7" s="84"/>
      <c r="E7" s="84"/>
      <c r="F7" s="85"/>
      <c r="G7" s="86" t="s">
        <v>123</v>
      </c>
      <c r="H7" s="87"/>
      <c r="I7" s="88"/>
    </row>
    <row r="8" spans="1:11" ht="22.5">
      <c r="A8" s="64"/>
      <c r="B8" s="82"/>
      <c r="C8" s="65" t="s">
        <v>115</v>
      </c>
      <c r="D8" s="65" t="s">
        <v>116</v>
      </c>
      <c r="E8" s="65" t="s">
        <v>117</v>
      </c>
      <c r="F8" s="65" t="s">
        <v>119</v>
      </c>
      <c r="G8" s="66">
        <v>2022</v>
      </c>
      <c r="H8" s="66">
        <v>2023</v>
      </c>
      <c r="I8" s="66">
        <v>2024</v>
      </c>
    </row>
    <row r="9" spans="1:11">
      <c r="A9" s="67" t="s">
        <v>124</v>
      </c>
      <c r="B9" s="62"/>
      <c r="C9" s="58"/>
      <c r="D9" s="58"/>
      <c r="E9" s="58"/>
      <c r="F9" s="58"/>
      <c r="G9" s="62"/>
      <c r="H9" s="68">
        <v>109</v>
      </c>
      <c r="I9" s="62">
        <v>104.6</v>
      </c>
    </row>
    <row r="10" spans="1:11" ht="45">
      <c r="A10" s="59" t="s">
        <v>118</v>
      </c>
      <c r="B10" s="69" t="s">
        <v>125</v>
      </c>
      <c r="C10" s="60">
        <v>10610</v>
      </c>
      <c r="D10" s="60">
        <v>10600</v>
      </c>
      <c r="E10" s="60">
        <v>10100</v>
      </c>
      <c r="F10" s="60">
        <f>MIN(C10:E10)</f>
        <v>10100</v>
      </c>
      <c r="G10" s="61"/>
      <c r="H10" s="61"/>
      <c r="I10" s="61">
        <f>F10*H9/100*I9/100</f>
        <v>11515.413999999999</v>
      </c>
    </row>
    <row r="11" spans="1:11" ht="30">
      <c r="A11" s="69" t="s">
        <v>127</v>
      </c>
      <c r="B11" s="89"/>
      <c r="C11" s="89">
        <v>13350</v>
      </c>
      <c r="D11" s="89">
        <v>13270</v>
      </c>
      <c r="E11" s="89"/>
      <c r="F11" s="60">
        <f>MIN(C11:E11)</f>
        <v>13270</v>
      </c>
      <c r="G11" s="89"/>
      <c r="H11" s="60">
        <f>F11</f>
        <v>13270</v>
      </c>
      <c r="I11" s="89"/>
      <c r="J11"/>
      <c r="K11"/>
    </row>
  </sheetData>
  <mergeCells count="3">
    <mergeCell ref="B7:B8"/>
    <mergeCell ref="C7:F7"/>
    <mergeCell ref="G7:I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25</vt:i4>
      </vt:variant>
    </vt:vector>
  </HeadingPairs>
  <TitlesOfParts>
    <vt:vector size="29" baseType="lpstr">
      <vt:lpstr>1. паспорт местоположение</vt:lpstr>
      <vt:lpstr>2 паспорт описание</vt:lpstr>
      <vt:lpstr>3. КСГ</vt:lpstr>
      <vt:lpstr>Ком_предложения</vt:lpstr>
      <vt:lpstr>'1. паспорт местоположение'!Print_Area_0</vt:lpstr>
      <vt:lpstr>'2 паспорт описание'!Print_Area_0</vt:lpstr>
      <vt:lpstr>'1. паспорт местоположение'!Print_Area_0_0</vt:lpstr>
      <vt:lpstr>'2 паспорт описание'!Print_Area_0_0</vt:lpstr>
      <vt:lpstr>'1. паспорт местоположение'!Print_Area_0_0_0</vt:lpstr>
      <vt:lpstr>'2 паспорт описание'!Print_Area_0_0_0</vt:lpstr>
      <vt:lpstr>'1. паспорт местоположение'!Print_Area_0_0_0_0</vt:lpstr>
      <vt:lpstr>'2 паспорт описание'!Print_Area_0_0_0_0</vt:lpstr>
      <vt:lpstr>'1. паспорт местоположение'!Print_Area_0_0_0_0_0</vt:lpstr>
      <vt:lpstr>'2 паспорт описание'!Print_Area_0_0_0_0_0</vt:lpstr>
      <vt:lpstr>'1. паспорт местоположение'!Print_Titles_0</vt:lpstr>
      <vt:lpstr>'2 паспорт описание'!Print_Titles_0</vt:lpstr>
      <vt:lpstr>'1. паспорт местоположение'!Print_Titles_0_0</vt:lpstr>
      <vt:lpstr>'2 паспорт описание'!Print_Titles_0_0</vt:lpstr>
      <vt:lpstr>'1. паспорт местоположение'!Print_Titles_0_0_0</vt:lpstr>
      <vt:lpstr>'2 паспорт описание'!Print_Titles_0_0_0</vt:lpstr>
      <vt:lpstr>'1. паспорт местоположение'!Print_Titles_0_0_0_0</vt:lpstr>
      <vt:lpstr>'2 паспорт описание'!Print_Titles_0_0_0_0</vt:lpstr>
      <vt:lpstr>'1. паспорт местоположение'!Print_Titles_0_0_0_0_0</vt:lpstr>
      <vt:lpstr>'2 паспорт описание'!Print_Titles_0_0_0_0_0</vt:lpstr>
      <vt:lpstr>'1. паспорт местоположение'!Заголовки_для_печати</vt:lpstr>
      <vt:lpstr>'2 паспорт описание'!Заголовки_для_печати</vt:lpstr>
      <vt:lpstr>'1. паспорт местоположение'!Область_печати</vt:lpstr>
      <vt:lpstr>'2 паспорт описание'!Область_печати</vt:lpstr>
      <vt:lpstr>Ком_предложения!Область_печати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Антимонов Максим Сергеевич</dc:creator>
  <cp:lastModifiedBy>Курочкина Мария Михайловна</cp:lastModifiedBy>
  <cp:revision>10</cp:revision>
  <cp:lastPrinted>2015-11-30T15:00:03Z</cp:lastPrinted>
  <dcterms:created xsi:type="dcterms:W3CDTF">2015-08-16T15:31:05Z</dcterms:created>
  <dcterms:modified xsi:type="dcterms:W3CDTF">2023-02-26T08:00:21Z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